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マイドライブ\TERA Energy\03_事業計画\03_料金シミュレーション\"/>
    </mc:Choice>
  </mc:AlternateContent>
  <xr:revisionPtr revIDLastSave="0" documentId="13_ncr:1_{979FAAAE-E5A3-49EC-9983-58C0B2CA13C8}" xr6:coauthVersionLast="47" xr6:coauthVersionMax="47" xr10:uidLastSave="{00000000-0000-0000-0000-000000000000}"/>
  <bookViews>
    <workbookView xWindow="-98" yWindow="-98" windowWidth="20715" windowHeight="13425" xr2:uid="{00000000-000D-0000-FFFF-FFFF00000000}"/>
  </bookViews>
  <sheets>
    <sheet name="シミュレーション" sheetId="1" r:id="rId1"/>
    <sheet name="エリア・種別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3" i="2" l="1"/>
  <c r="B83" i="2" s="1"/>
  <c r="B32" i="1" s="1"/>
  <c r="A65" i="2"/>
  <c r="C65" i="2" s="1"/>
  <c r="B28" i="1" s="1"/>
  <c r="A38" i="2"/>
  <c r="B38" i="2" s="1"/>
  <c r="C38" i="2" s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AW38" i="2" s="1"/>
  <c r="AX38" i="2" s="1"/>
  <c r="A11" i="2"/>
  <c r="B11" i="2" s="1"/>
  <c r="C11" i="2" s="1"/>
  <c r="D11" i="2" s="1"/>
  <c r="D65" i="2" l="1"/>
  <c r="B29" i="1" s="1"/>
  <c r="B11" i="1" s="1"/>
  <c r="B26" i="1" s="1"/>
  <c r="E65" i="2"/>
  <c r="B30" i="1" s="1"/>
  <c r="B65" i="2"/>
  <c r="C7" i="1" s="1"/>
  <c r="B19" i="1" l="1"/>
  <c r="B16" i="1"/>
  <c r="B25" i="1"/>
  <c r="B20" i="1"/>
  <c r="B23" i="1"/>
  <c r="B18" i="1"/>
  <c r="B24" i="1"/>
  <c r="B17" i="1"/>
  <c r="B22" i="1"/>
  <c r="B15" i="1"/>
  <c r="B21" i="1"/>
  <c r="B12" i="1" l="1"/>
</calcChain>
</file>

<file path=xl/sharedStrings.xml><?xml version="1.0" encoding="utf-8"?>
<sst xmlns="http://schemas.openxmlformats.org/spreadsheetml/2006/main" count="162" uniqueCount="78">
  <si>
    <t>エリア</t>
  </si>
  <si>
    <t>中国</t>
  </si>
  <si>
    <t>※プルダウンより選択</t>
  </si>
  <si>
    <t>契約種別</t>
  </si>
  <si>
    <t>従量電灯B・中国</t>
  </si>
  <si>
    <t>契約容量</t>
  </si>
  <si>
    <t>ご利用月</t>
  </si>
  <si>
    <t>月</t>
  </si>
  <si>
    <t>使用量</t>
  </si>
  <si>
    <t>kWh</t>
  </si>
  <si>
    <t>※検針データの数字を入力</t>
  </si>
  <si>
    <t>当月電気料金</t>
  </si>
  <si>
    <t>円</t>
  </si>
  <si>
    <t>年間電気料金</t>
  </si>
  <si>
    <t>各月電気料金</t>
  </si>
  <si>
    <t>予想額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</si>
  <si>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</si>
  <si>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</si>
  <si>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</si>
  <si>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</si>
  <si>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</si>
  <si>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</si>
  <si>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</si>
  <si>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</si>
  <si>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</si>
  <si>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</si>
  <si>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</si>
  <si>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</si>
  <si>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基本料金固定</t>
  </si>
  <si>
    <t>基本料金単価</t>
  </si>
  <si>
    <t>従量料金単価</t>
  </si>
  <si>
    <t>再エネ賦課金単価</t>
  </si>
  <si>
    <t>月係数</t>
  </si>
  <si>
    <t>参照元：エリア・契約種別</t>
  </si>
  <si>
    <t>東北</t>
  </si>
  <si>
    <t>従量電灯B・東北</t>
  </si>
  <si>
    <t>従量電灯C・東北</t>
  </si>
  <si>
    <t>低圧（動力）・東北</t>
  </si>
  <si>
    <t>東京</t>
  </si>
  <si>
    <t>従量電灯B・東京</t>
  </si>
  <si>
    <t>従量電灯C・東京</t>
  </si>
  <si>
    <t>低圧（動力）・東京</t>
  </si>
  <si>
    <t>中部</t>
  </si>
  <si>
    <t>従量電灯B・中部</t>
  </si>
  <si>
    <t>従量電灯C・中部</t>
  </si>
  <si>
    <t>低圧（動力）・中部</t>
  </si>
  <si>
    <t>関西</t>
  </si>
  <si>
    <t>従量電灯A・関西</t>
  </si>
  <si>
    <t>従量電灯B・関西</t>
  </si>
  <si>
    <t>低圧（動力）・関西</t>
  </si>
  <si>
    <t>従量電灯A・中国</t>
  </si>
  <si>
    <t>低圧（動力）・中国</t>
  </si>
  <si>
    <t>四国</t>
  </si>
  <si>
    <t>従量電灯A・四国</t>
  </si>
  <si>
    <t>従量電灯B・四国</t>
  </si>
  <si>
    <t>低圧（動力）・四国</t>
  </si>
  <si>
    <t>九州</t>
  </si>
  <si>
    <t>従量電灯B・九州</t>
  </si>
  <si>
    <t>従量電灯C・九州</t>
  </si>
  <si>
    <t>低圧（動力）・九州</t>
  </si>
  <si>
    <t>表示用：エリア・契約種別</t>
  </si>
  <si>
    <t>参照元：契約容量</t>
  </si>
  <si>
    <t>-</t>
  </si>
  <si>
    <t>表示用：契約容量</t>
  </si>
  <si>
    <t>参照元</t>
  </si>
  <si>
    <t>単位</t>
  </si>
  <si>
    <t>基本料金・固定</t>
  </si>
  <si>
    <t>基本料金</t>
  </si>
  <si>
    <t>従量料金</t>
  </si>
  <si>
    <t>A</t>
  </si>
  <si>
    <t>kVA</t>
  </si>
  <si>
    <t>kW</t>
  </si>
  <si>
    <t>表示用</t>
  </si>
  <si>
    <t>参照元：月係数</t>
  </si>
  <si>
    <t>表示用：月係数</t>
  </si>
  <si>
    <t>料金シミュレーション</t>
    <phoneticPr fontId="10"/>
  </si>
  <si>
    <t>テラエナジーでんき</t>
    <phoneticPr fontId="10"/>
  </si>
  <si>
    <t>【固定単価プラン用】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</si>
</sst>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4"/>
      <color theme="1"/>
      <name val="Arial"/>
      <scheme val="minor"/>
    </font>
    <font>
      <sz val="10"/>
      <color theme="1"/>
      <name val="Arial"/>
      <scheme val="minor"/>
    </font>
    <font>
      <sz val="12"/>
      <color theme="1"/>
      <name val="Arial"/>
      <scheme val="minor"/>
    </font>
    <font>
      <sz val="11"/>
      <color theme="1"/>
      <name val="Arial"/>
      <scheme val="minor"/>
    </font>
    <font>
      <sz val="10"/>
      <color theme="1"/>
      <name val="Arial"/>
    </font>
    <font>
      <sz val="10"/>
      <color rgb="FF303030"/>
      <name val="Arial"/>
      <scheme val="minor"/>
    </font>
    <font>
      <sz val="11"/>
      <color rgb="FF000000"/>
      <name val="Arial"/>
      <scheme val="minor"/>
    </font>
    <font>
      <sz val="11"/>
      <color rgb="FF000000"/>
      <name val="Calibri"/>
    </font>
    <font>
      <sz val="10"/>
      <color rgb="FF303030"/>
      <name val="Meiryo"/>
      <family val="3"/>
      <charset val="128"/>
    </font>
    <font>
      <sz val="6"/>
      <name val="Arial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rgb="FF000000"/>
      <name val="Arial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EA4335"/>
      </left>
      <right style="thick">
        <color rgb="FFEA4335"/>
      </right>
      <top style="thick">
        <color rgb="FFEA4335"/>
      </top>
      <bottom style="thick">
        <color rgb="FFEA4335"/>
      </bottom>
      <diagonal/>
    </border>
    <border>
      <left style="thick">
        <color rgb="FFEA4335"/>
      </left>
      <right style="thick">
        <color rgb="FFEA4335"/>
      </right>
      <top/>
      <bottom style="thick">
        <color rgb="FFEA4335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6"/>
  <sheetViews>
    <sheetView tabSelected="1" workbookViewId="0">
      <selection activeCell="B5" sqref="B5"/>
    </sheetView>
  </sheetViews>
  <sheetFormatPr defaultColWidth="12.59765625" defaultRowHeight="15.75" customHeight="1"/>
  <cols>
    <col min="1" max="1" width="18.3984375" customWidth="1"/>
    <col min="2" max="2" width="21.1328125" customWidth="1"/>
    <col min="3" max="3" width="7" customWidth="1"/>
    <col min="4" max="4" width="11.3984375" customWidth="1"/>
  </cols>
  <sheetData>
    <row r="1" spans="1:4" ht="19.899999999999999" customHeight="1">
      <c r="A1" s="22" t="s">
        <v>76</v>
      </c>
      <c r="B1" s="23"/>
      <c r="C1" s="23"/>
      <c r="D1" s="23"/>
    </row>
    <row r="2" spans="1:4" s="19" customFormat="1" ht="14.35" customHeight="1">
      <c r="A2" s="24" t="s">
        <v>77</v>
      </c>
      <c r="B2" s="24"/>
      <c r="C2" s="24"/>
      <c r="D2" s="24"/>
    </row>
    <row r="3" spans="1:4" s="19" customFormat="1" ht="14.35" customHeight="1">
      <c r="A3" s="25" t="s">
        <v>75</v>
      </c>
      <c r="B3" s="25"/>
      <c r="C3" s="25"/>
      <c r="D3" s="25"/>
    </row>
    <row r="4" spans="1:4" ht="11.25" customHeight="1">
      <c r="A4" s="1"/>
      <c r="B4" s="1"/>
      <c r="C4" s="1"/>
      <c r="D4" s="1"/>
    </row>
    <row r="5" spans="1:4" ht="15">
      <c r="A5" s="2" t="s">
        <v>0</v>
      </c>
      <c r="B5" s="20" t="s">
        <v>42</v>
      </c>
      <c r="C5" s="3"/>
      <c r="D5" s="3" t="s">
        <v>2</v>
      </c>
    </row>
    <row r="6" spans="1:4" ht="15">
      <c r="A6" s="2" t="s">
        <v>3</v>
      </c>
      <c r="B6" s="20" t="s">
        <v>45</v>
      </c>
      <c r="D6" s="3" t="s">
        <v>2</v>
      </c>
    </row>
    <row r="7" spans="1:4" ht="15">
      <c r="A7" s="2" t="s">
        <v>5</v>
      </c>
      <c r="B7" s="20">
        <v>16</v>
      </c>
      <c r="C7" s="4" t="str">
        <f>エリア・種別!B65</f>
        <v>kW</v>
      </c>
      <c r="D7" s="3" t="s">
        <v>2</v>
      </c>
    </row>
    <row r="8" spans="1:4" ht="15">
      <c r="A8" s="2" t="s">
        <v>6</v>
      </c>
      <c r="B8" s="20">
        <v>6</v>
      </c>
      <c r="C8" s="3" t="s">
        <v>7</v>
      </c>
      <c r="D8" s="3" t="s">
        <v>2</v>
      </c>
    </row>
    <row r="9" spans="1:4" ht="15">
      <c r="A9" s="2" t="s">
        <v>8</v>
      </c>
      <c r="B9" s="21">
        <v>555</v>
      </c>
      <c r="C9" s="3" t="s">
        <v>9</v>
      </c>
      <c r="D9" s="3" t="s">
        <v>10</v>
      </c>
    </row>
    <row r="10" spans="1:4" ht="13.5">
      <c r="A10" s="5"/>
      <c r="B10" s="6"/>
    </row>
    <row r="11" spans="1:4" ht="17.25">
      <c r="A11" s="2" t="s">
        <v>11</v>
      </c>
      <c r="B11" s="7">
        <f>IF(ISNUMBER(B7)*1,B7*B29+B9*SUM(B30+B31),B28+B9*SUM(B30+B31))</f>
        <v>23336.3</v>
      </c>
      <c r="C11" s="3" t="s">
        <v>12</v>
      </c>
    </row>
    <row r="12" spans="1:4" ht="17.25">
      <c r="A12" s="2" t="s">
        <v>13</v>
      </c>
      <c r="B12" s="8">
        <f>SUM(B15:B26)</f>
        <v>290036.87142857141</v>
      </c>
      <c r="C12" s="3" t="s">
        <v>12</v>
      </c>
    </row>
    <row r="13" spans="1:4" ht="13.5">
      <c r="A13" s="2"/>
      <c r="B13" s="6"/>
      <c r="C13" s="3"/>
    </row>
    <row r="14" spans="1:4" ht="13.5">
      <c r="A14" s="2" t="s">
        <v>14</v>
      </c>
      <c r="B14" s="9" t="s">
        <v>15</v>
      </c>
    </row>
    <row r="15" spans="1:4" ht="13.5">
      <c r="A15" s="2" t="s">
        <v>16</v>
      </c>
      <c r="B15" s="10">
        <f>エリア・種別!B69/B$32*B$11</f>
        <v>26670.057142857142</v>
      </c>
      <c r="C15" s="3" t="s">
        <v>12</v>
      </c>
    </row>
    <row r="16" spans="1:4" ht="13.5">
      <c r="A16" s="2" t="s">
        <v>17</v>
      </c>
      <c r="B16" s="10">
        <f>エリア・種別!B70/B$32*B$11</f>
        <v>26670.057142857142</v>
      </c>
      <c r="C16" s="3" t="s">
        <v>12</v>
      </c>
    </row>
    <row r="17" spans="1:3" ht="13.5">
      <c r="A17" s="2" t="s">
        <v>18</v>
      </c>
      <c r="B17" s="10">
        <f>エリア・種別!B71/B$32*B$11</f>
        <v>25003.178571428569</v>
      </c>
      <c r="C17" s="3" t="s">
        <v>12</v>
      </c>
    </row>
    <row r="18" spans="1:3" ht="13.5">
      <c r="A18" s="2" t="s">
        <v>19</v>
      </c>
      <c r="B18" s="10">
        <f>エリア・種別!B72/B$32*B$11</f>
        <v>21669.421428571426</v>
      </c>
      <c r="C18" s="3" t="s">
        <v>12</v>
      </c>
    </row>
    <row r="19" spans="1:3" ht="13.5">
      <c r="A19" s="2" t="s">
        <v>20</v>
      </c>
      <c r="B19" s="10">
        <f>エリア・種別!B73/B$32*B$11</f>
        <v>21669.421428571426</v>
      </c>
      <c r="C19" s="3" t="s">
        <v>12</v>
      </c>
    </row>
    <row r="20" spans="1:3" ht="13.5">
      <c r="A20" s="2" t="s">
        <v>21</v>
      </c>
      <c r="B20" s="10">
        <f>エリア・種別!B74/B$32*B$11</f>
        <v>23336.3</v>
      </c>
      <c r="C20" s="3" t="s">
        <v>12</v>
      </c>
    </row>
    <row r="21" spans="1:3" ht="13.5">
      <c r="A21" s="2" t="s">
        <v>22</v>
      </c>
      <c r="B21" s="10">
        <f>エリア・種別!B75/B$32*B$11</f>
        <v>23336.3</v>
      </c>
      <c r="C21" s="3" t="s">
        <v>12</v>
      </c>
    </row>
    <row r="22" spans="1:3" ht="13.5">
      <c r="A22" s="2" t="s">
        <v>23</v>
      </c>
      <c r="B22" s="10">
        <f>エリア・種別!B76/B$32*B$11</f>
        <v>26670.057142857142</v>
      </c>
      <c r="C22" s="3" t="s">
        <v>12</v>
      </c>
    </row>
    <row r="23" spans="1:3" ht="13.5">
      <c r="A23" s="2" t="s">
        <v>24</v>
      </c>
      <c r="B23" s="10">
        <f>エリア・種別!B77/B$32*B$11</f>
        <v>25003.178571428569</v>
      </c>
      <c r="C23" s="3" t="s">
        <v>12</v>
      </c>
    </row>
    <row r="24" spans="1:3" ht="13.5">
      <c r="A24" s="2" t="s">
        <v>25</v>
      </c>
      <c r="B24" s="10">
        <f>エリア・種別!B78/B$32*B$11</f>
        <v>21669.421428571426</v>
      </c>
      <c r="C24" s="3" t="s">
        <v>12</v>
      </c>
    </row>
    <row r="25" spans="1:3" ht="13.5">
      <c r="A25" s="2" t="s">
        <v>26</v>
      </c>
      <c r="B25" s="10">
        <f>エリア・種別!B79/B$32*B$11</f>
        <v>23336.3</v>
      </c>
      <c r="C25" s="3" t="s">
        <v>12</v>
      </c>
    </row>
    <row r="26" spans="1:3" ht="13.5">
      <c r="A26" s="2" t="s">
        <v>27</v>
      </c>
      <c r="B26" s="10">
        <f>エリア・種別!B80/B$32*B$11</f>
        <v>25003.178571428569</v>
      </c>
      <c r="C26" s="3" t="s">
        <v>12</v>
      </c>
    </row>
    <row r="27" spans="1:3" ht="13.5">
      <c r="A27" s="2"/>
      <c r="B27" s="6"/>
      <c r="C27" s="3"/>
    </row>
    <row r="28" spans="1:3" ht="13.5">
      <c r="A28" s="2" t="s">
        <v>28</v>
      </c>
      <c r="B28" s="6">
        <f>エリア・種別!C65</f>
        <v>0</v>
      </c>
      <c r="C28" s="3"/>
    </row>
    <row r="29" spans="1:3" ht="13.5">
      <c r="A29" s="2" t="s">
        <v>29</v>
      </c>
      <c r="B29" s="6">
        <f>エリア・種別!D65</f>
        <v>506</v>
      </c>
      <c r="C29" s="3" t="s">
        <v>12</v>
      </c>
    </row>
    <row r="30" spans="1:3" ht="13.5">
      <c r="A30" s="2" t="s">
        <v>30</v>
      </c>
      <c r="B30" s="6">
        <f>エリア・種別!E65</f>
        <v>24.099999999999998</v>
      </c>
      <c r="C30" s="3" t="s">
        <v>12</v>
      </c>
    </row>
    <row r="31" spans="1:3" ht="13.5">
      <c r="A31" s="2" t="s">
        <v>31</v>
      </c>
      <c r="B31" s="9">
        <v>3.36</v>
      </c>
      <c r="C31" s="3" t="s">
        <v>12</v>
      </c>
    </row>
    <row r="32" spans="1:3" ht="13.5">
      <c r="A32" s="2" t="s">
        <v>32</v>
      </c>
      <c r="B32" s="6">
        <f>エリア・種別!B83</f>
        <v>0.14000000000000001</v>
      </c>
    </row>
    <row r="33" spans="1:2" ht="13.5">
      <c r="A33" s="5"/>
      <c r="B33" s="6"/>
    </row>
    <row r="36" spans="1:2" ht="13.5">
      <c r="A36" s="5"/>
      <c r="B36" s="6"/>
    </row>
  </sheetData>
  <sheetProtection algorithmName="SHA-512" hashValue="qXqs0rmv7hKu8i8+AHO1kpRIedk2H3V/FNqgtDOKdzuyuQBytHwwaiHtvPF9fER53SsRXe1X2gAdHnOD1qlPvQ==" saltValue="Hlo9tc9KvZBEjY1a83fcUw==" spinCount="100000" sheet="1" selectLockedCells="1"/>
  <mergeCells count="3">
    <mergeCell ref="A1:D1"/>
    <mergeCell ref="A2:D2"/>
    <mergeCell ref="A3:D3"/>
  </mergeCells>
  <phoneticPr fontId="10"/>
  <dataValidations count="2">
    <dataValidation type="list" allowBlank="1" showErrorMessage="1" sqref="B8" xr:uid="{00000000-0002-0000-0000-000003000000}">
      <formula1>"1,2,3,4,5,6,7,8,9,10,11,12"</formula1>
    </dataValidation>
    <dataValidation type="decimal" operator="greaterThan" allowBlank="1" showDropDown="1" showErrorMessage="1" sqref="B9" xr:uid="{00000000-0002-0000-0000-000004000000}">
      <formula1>1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エリア・種別!$B$11:$D$11</xm:f>
          </x14:formula1>
          <xm:sqref>B6</xm:sqref>
        </x14:dataValidation>
        <x14:dataValidation type="list" allowBlank="1" showErrorMessage="1" xr:uid="{00000000-0002-0000-0000-000002000000}">
          <x14:formula1>
            <xm:f>エリア・種別!$A$2:$A$8</xm:f>
          </x14:formula1>
          <xm:sqref>B5</xm:sqref>
        </x14:dataValidation>
        <x14:dataValidation type="list" allowBlank="1" showErrorMessage="1" xr:uid="{00000000-0002-0000-0000-000001000000}">
          <x14:formula1>
            <xm:f>エリア・種別!B38:AX38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X117"/>
  <sheetViews>
    <sheetView workbookViewId="0"/>
  </sheetViews>
  <sheetFormatPr defaultColWidth="12.59765625" defaultRowHeight="15.75" customHeight="1"/>
  <cols>
    <col min="1" max="1" width="19.86328125" customWidth="1"/>
    <col min="2" max="3" width="15.265625" customWidth="1"/>
  </cols>
  <sheetData>
    <row r="1" spans="1:50" ht="12.75">
      <c r="A1" s="3" t="s">
        <v>33</v>
      </c>
    </row>
    <row r="2" spans="1:50" ht="12.75">
      <c r="A2" s="3" t="s">
        <v>34</v>
      </c>
      <c r="B2" s="11" t="s">
        <v>35</v>
      </c>
      <c r="C2" s="3" t="s">
        <v>36</v>
      </c>
      <c r="D2" s="3" t="s">
        <v>37</v>
      </c>
    </row>
    <row r="3" spans="1:50" ht="12.75">
      <c r="A3" s="3" t="s">
        <v>38</v>
      </c>
      <c r="B3" s="11" t="s">
        <v>39</v>
      </c>
      <c r="C3" s="3" t="s">
        <v>40</v>
      </c>
      <c r="D3" s="3" t="s">
        <v>41</v>
      </c>
    </row>
    <row r="4" spans="1:50" ht="12.75">
      <c r="A4" s="3" t="s">
        <v>42</v>
      </c>
      <c r="B4" s="11" t="s">
        <v>43</v>
      </c>
      <c r="C4" s="3" t="s">
        <v>44</v>
      </c>
      <c r="D4" s="3" t="s">
        <v>45</v>
      </c>
    </row>
    <row r="5" spans="1:50" ht="12.75">
      <c r="A5" s="3" t="s">
        <v>46</v>
      </c>
      <c r="B5" s="3" t="s">
        <v>47</v>
      </c>
      <c r="C5" s="3" t="s">
        <v>48</v>
      </c>
      <c r="D5" s="3" t="s">
        <v>49</v>
      </c>
    </row>
    <row r="6" spans="1:50" ht="12.75">
      <c r="A6" s="3" t="s">
        <v>1</v>
      </c>
      <c r="B6" s="3" t="s">
        <v>50</v>
      </c>
      <c r="C6" s="3" t="s">
        <v>4</v>
      </c>
      <c r="D6" s="3" t="s">
        <v>51</v>
      </c>
    </row>
    <row r="7" spans="1:50" ht="12.75">
      <c r="A7" s="3" t="s">
        <v>52</v>
      </c>
      <c r="B7" s="3" t="s">
        <v>53</v>
      </c>
      <c r="C7" s="3" t="s">
        <v>54</v>
      </c>
      <c r="D7" s="3" t="s">
        <v>55</v>
      </c>
    </row>
    <row r="8" spans="1:50" ht="12.75">
      <c r="A8" s="3" t="s">
        <v>56</v>
      </c>
      <c r="B8" s="11" t="s">
        <v>57</v>
      </c>
      <c r="C8" s="3" t="s">
        <v>58</v>
      </c>
      <c r="D8" s="3" t="s">
        <v>59</v>
      </c>
    </row>
    <row r="10" spans="1:50" ht="12.75">
      <c r="A10" s="3" t="s">
        <v>60</v>
      </c>
    </row>
    <row r="11" spans="1:50" ht="12.75">
      <c r="A11" s="4" t="str">
        <f>シミュレーション!B5</f>
        <v>中部</v>
      </c>
      <c r="B11" s="4" t="str">
        <f t="shared" ref="B11:D11" si="0">IFERROR(VLOOKUP(A11,A2:D8,2,0),"")</f>
        <v>従量電灯B・中部</v>
      </c>
      <c r="C11" s="4" t="str">
        <f t="shared" si="0"/>
        <v>従量電灯C・中部</v>
      </c>
      <c r="D11" s="4" t="str">
        <f t="shared" si="0"/>
        <v>低圧（動力）・中部</v>
      </c>
    </row>
    <row r="14" spans="1:50" ht="12.75">
      <c r="A14" s="3" t="s">
        <v>61</v>
      </c>
    </row>
    <row r="15" spans="1:50" ht="12.75">
      <c r="A15" s="11" t="s">
        <v>35</v>
      </c>
      <c r="B15" s="3">
        <v>0.5</v>
      </c>
      <c r="C15" s="3">
        <v>10</v>
      </c>
      <c r="D15" s="3">
        <v>20</v>
      </c>
      <c r="E15" s="3">
        <v>30</v>
      </c>
      <c r="F15" s="3">
        <v>40</v>
      </c>
      <c r="G15" s="3">
        <v>50</v>
      </c>
      <c r="H15" s="3">
        <v>60</v>
      </c>
    </row>
    <row r="16" spans="1:50" ht="12.75">
      <c r="A16" s="11" t="s">
        <v>39</v>
      </c>
      <c r="B16" s="3">
        <v>0.5</v>
      </c>
      <c r="C16" s="3">
        <v>10</v>
      </c>
      <c r="D16" s="3">
        <v>20</v>
      </c>
      <c r="E16" s="3">
        <v>30</v>
      </c>
      <c r="F16" s="3">
        <v>40</v>
      </c>
      <c r="G16" s="3">
        <v>50</v>
      </c>
      <c r="H16" s="3">
        <v>60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2.75">
      <c r="A17" s="11" t="s">
        <v>43</v>
      </c>
      <c r="B17" s="3">
        <v>0.5</v>
      </c>
      <c r="C17" s="3">
        <v>10</v>
      </c>
      <c r="D17" s="3">
        <v>20</v>
      </c>
      <c r="E17" s="3">
        <v>30</v>
      </c>
      <c r="F17" s="3">
        <v>40</v>
      </c>
      <c r="G17" s="3">
        <v>50</v>
      </c>
      <c r="H17" s="3">
        <v>60</v>
      </c>
      <c r="AT17" s="12"/>
      <c r="AU17" s="12"/>
      <c r="AV17" s="12"/>
      <c r="AW17" s="12"/>
      <c r="AX17" s="12"/>
    </row>
    <row r="18" spans="1:50" ht="12.75">
      <c r="A18" s="3" t="s">
        <v>47</v>
      </c>
      <c r="B18" s="13" t="s">
        <v>62</v>
      </c>
      <c r="AX18" s="12"/>
    </row>
    <row r="19" spans="1:50" ht="12.75">
      <c r="A19" s="3" t="s">
        <v>50</v>
      </c>
      <c r="B19" s="13" t="s">
        <v>62</v>
      </c>
    </row>
    <row r="20" spans="1:50" ht="12.75">
      <c r="A20" s="3" t="s">
        <v>53</v>
      </c>
      <c r="B20" s="13" t="s">
        <v>62</v>
      </c>
    </row>
    <row r="21" spans="1:50" ht="12.75">
      <c r="A21" s="11" t="s">
        <v>57</v>
      </c>
      <c r="B21" s="3">
        <v>0.5</v>
      </c>
      <c r="C21" s="3">
        <v>10</v>
      </c>
      <c r="D21" s="3">
        <v>20</v>
      </c>
      <c r="E21" s="3">
        <v>30</v>
      </c>
      <c r="F21" s="3">
        <v>40</v>
      </c>
      <c r="G21" s="3">
        <v>50</v>
      </c>
      <c r="H21" s="3">
        <v>60</v>
      </c>
    </row>
    <row r="22" spans="1:50" ht="12.75">
      <c r="A22" s="3" t="s">
        <v>36</v>
      </c>
      <c r="B22" s="3">
        <v>6</v>
      </c>
      <c r="C22" s="3">
        <v>7</v>
      </c>
      <c r="D22" s="3">
        <v>8</v>
      </c>
      <c r="E22" s="3">
        <v>9</v>
      </c>
      <c r="F22" s="3">
        <v>10</v>
      </c>
      <c r="G22" s="3">
        <v>11</v>
      </c>
      <c r="H22" s="3">
        <v>12</v>
      </c>
      <c r="I22" s="3">
        <v>13</v>
      </c>
      <c r="J22" s="3">
        <v>14</v>
      </c>
      <c r="K22" s="3">
        <v>15</v>
      </c>
      <c r="L22" s="3">
        <v>16</v>
      </c>
      <c r="M22" s="3">
        <v>17</v>
      </c>
      <c r="N22" s="3">
        <v>18</v>
      </c>
      <c r="O22" s="3">
        <v>19</v>
      </c>
      <c r="P22" s="3">
        <v>20</v>
      </c>
      <c r="Q22" s="3">
        <v>21</v>
      </c>
      <c r="R22" s="3">
        <v>22</v>
      </c>
      <c r="S22" s="3">
        <v>23</v>
      </c>
      <c r="T22" s="3">
        <v>24</v>
      </c>
      <c r="U22" s="3">
        <v>25</v>
      </c>
      <c r="V22" s="3">
        <v>26</v>
      </c>
      <c r="W22" s="3">
        <v>27</v>
      </c>
      <c r="X22" s="3">
        <v>28</v>
      </c>
      <c r="Y22" s="3">
        <v>29</v>
      </c>
      <c r="Z22" s="3">
        <v>30</v>
      </c>
      <c r="AA22" s="3">
        <v>31</v>
      </c>
      <c r="AB22" s="3">
        <v>32</v>
      </c>
      <c r="AC22" s="3">
        <v>33</v>
      </c>
      <c r="AD22" s="3">
        <v>34</v>
      </c>
      <c r="AE22" s="3">
        <v>35</v>
      </c>
      <c r="AF22" s="3">
        <v>36</v>
      </c>
      <c r="AG22" s="3">
        <v>37</v>
      </c>
      <c r="AH22" s="3">
        <v>38</v>
      </c>
      <c r="AI22" s="3">
        <v>39</v>
      </c>
      <c r="AJ22" s="3">
        <v>40</v>
      </c>
      <c r="AK22" s="3">
        <v>41</v>
      </c>
      <c r="AL22" s="3">
        <v>42</v>
      </c>
      <c r="AM22" s="3">
        <v>43</v>
      </c>
      <c r="AN22" s="3">
        <v>44</v>
      </c>
      <c r="AO22" s="3">
        <v>45</v>
      </c>
      <c r="AP22" s="3">
        <v>46</v>
      </c>
      <c r="AQ22" s="3">
        <v>47</v>
      </c>
      <c r="AR22" s="3">
        <v>48</v>
      </c>
      <c r="AS22" s="3">
        <v>49</v>
      </c>
    </row>
    <row r="23" spans="1:50" ht="12.75">
      <c r="A23" s="3" t="s">
        <v>40</v>
      </c>
      <c r="B23" s="3">
        <v>6</v>
      </c>
      <c r="C23" s="3">
        <v>7</v>
      </c>
      <c r="D23" s="3">
        <v>8</v>
      </c>
      <c r="E23" s="3">
        <v>9</v>
      </c>
      <c r="F23" s="3">
        <v>10</v>
      </c>
      <c r="G23" s="3">
        <v>11</v>
      </c>
      <c r="H23" s="3">
        <v>12</v>
      </c>
      <c r="I23" s="3">
        <v>13</v>
      </c>
      <c r="J23" s="3">
        <v>14</v>
      </c>
      <c r="K23" s="3">
        <v>15</v>
      </c>
      <c r="L23" s="3">
        <v>16</v>
      </c>
      <c r="M23" s="3">
        <v>17</v>
      </c>
      <c r="N23" s="3">
        <v>18</v>
      </c>
      <c r="O23" s="3">
        <v>19</v>
      </c>
      <c r="P23" s="3">
        <v>20</v>
      </c>
      <c r="Q23" s="3">
        <v>21</v>
      </c>
      <c r="R23" s="3">
        <v>22</v>
      </c>
      <c r="S23" s="3">
        <v>23</v>
      </c>
      <c r="T23" s="3">
        <v>24</v>
      </c>
      <c r="U23" s="3">
        <v>25</v>
      </c>
      <c r="V23" s="3">
        <v>26</v>
      </c>
      <c r="W23" s="3">
        <v>27</v>
      </c>
      <c r="X23" s="3">
        <v>28</v>
      </c>
      <c r="Y23" s="3">
        <v>29</v>
      </c>
      <c r="Z23" s="3">
        <v>30</v>
      </c>
      <c r="AA23" s="3">
        <v>31</v>
      </c>
      <c r="AB23" s="3">
        <v>32</v>
      </c>
      <c r="AC23" s="3">
        <v>33</v>
      </c>
      <c r="AD23" s="3">
        <v>34</v>
      </c>
      <c r="AE23" s="3">
        <v>35</v>
      </c>
      <c r="AF23" s="3">
        <v>36</v>
      </c>
      <c r="AG23" s="3">
        <v>37</v>
      </c>
      <c r="AH23" s="3">
        <v>38</v>
      </c>
      <c r="AI23" s="3">
        <v>39</v>
      </c>
      <c r="AJ23" s="3">
        <v>40</v>
      </c>
      <c r="AK23" s="3">
        <v>41</v>
      </c>
      <c r="AL23" s="3">
        <v>42</v>
      </c>
      <c r="AM23" s="3">
        <v>43</v>
      </c>
      <c r="AN23" s="3">
        <v>44</v>
      </c>
      <c r="AO23" s="3">
        <v>45</v>
      </c>
      <c r="AP23" s="3">
        <v>46</v>
      </c>
      <c r="AQ23" s="3">
        <v>47</v>
      </c>
      <c r="AR23" s="3">
        <v>48</v>
      </c>
      <c r="AS23" s="3">
        <v>49</v>
      </c>
    </row>
    <row r="24" spans="1:50" ht="12.75">
      <c r="A24" s="3" t="s">
        <v>44</v>
      </c>
      <c r="B24" s="3">
        <v>6</v>
      </c>
      <c r="C24" s="3">
        <v>7</v>
      </c>
      <c r="D24" s="3">
        <v>8</v>
      </c>
      <c r="E24" s="3">
        <v>9</v>
      </c>
      <c r="F24" s="3">
        <v>10</v>
      </c>
      <c r="G24" s="3">
        <v>11</v>
      </c>
      <c r="H24" s="3">
        <v>12</v>
      </c>
      <c r="I24" s="3">
        <v>13</v>
      </c>
      <c r="J24" s="3">
        <v>14</v>
      </c>
      <c r="K24" s="3">
        <v>15</v>
      </c>
      <c r="L24" s="3">
        <v>16</v>
      </c>
      <c r="M24" s="3">
        <v>17</v>
      </c>
      <c r="N24" s="3">
        <v>18</v>
      </c>
      <c r="O24" s="3">
        <v>19</v>
      </c>
      <c r="P24" s="3">
        <v>20</v>
      </c>
      <c r="Q24" s="3">
        <v>21</v>
      </c>
      <c r="R24" s="3">
        <v>22</v>
      </c>
      <c r="S24" s="3">
        <v>23</v>
      </c>
      <c r="T24" s="3">
        <v>24</v>
      </c>
      <c r="U24" s="3">
        <v>25</v>
      </c>
      <c r="V24" s="3">
        <v>26</v>
      </c>
      <c r="W24" s="3">
        <v>27</v>
      </c>
      <c r="X24" s="3">
        <v>28</v>
      </c>
      <c r="Y24" s="3">
        <v>29</v>
      </c>
      <c r="Z24" s="3">
        <v>30</v>
      </c>
      <c r="AA24" s="3">
        <v>31</v>
      </c>
      <c r="AB24" s="3">
        <v>32</v>
      </c>
      <c r="AC24" s="3">
        <v>33</v>
      </c>
      <c r="AD24" s="3">
        <v>34</v>
      </c>
      <c r="AE24" s="3">
        <v>35</v>
      </c>
      <c r="AF24" s="3">
        <v>36</v>
      </c>
      <c r="AG24" s="3">
        <v>37</v>
      </c>
      <c r="AH24" s="3">
        <v>38</v>
      </c>
      <c r="AI24" s="3">
        <v>39</v>
      </c>
      <c r="AJ24" s="3">
        <v>40</v>
      </c>
      <c r="AK24" s="3">
        <v>41</v>
      </c>
      <c r="AL24" s="3">
        <v>42</v>
      </c>
      <c r="AM24" s="3">
        <v>43</v>
      </c>
      <c r="AN24" s="3">
        <v>44</v>
      </c>
      <c r="AO24" s="3">
        <v>45</v>
      </c>
      <c r="AP24" s="3">
        <v>46</v>
      </c>
      <c r="AQ24" s="3">
        <v>47</v>
      </c>
      <c r="AR24" s="3">
        <v>48</v>
      </c>
      <c r="AS24" s="3">
        <v>49</v>
      </c>
    </row>
    <row r="25" spans="1:50" ht="12.75">
      <c r="A25" s="3" t="s">
        <v>48</v>
      </c>
      <c r="B25" s="3">
        <v>6</v>
      </c>
      <c r="C25" s="3">
        <v>7</v>
      </c>
      <c r="D25" s="3">
        <v>8</v>
      </c>
      <c r="E25" s="3">
        <v>9</v>
      </c>
      <c r="F25" s="3">
        <v>10</v>
      </c>
      <c r="G25" s="3">
        <v>11</v>
      </c>
      <c r="H25" s="3">
        <v>12</v>
      </c>
      <c r="I25" s="3">
        <v>13</v>
      </c>
      <c r="J25" s="3">
        <v>14</v>
      </c>
      <c r="K25" s="3">
        <v>15</v>
      </c>
      <c r="L25" s="3">
        <v>16</v>
      </c>
      <c r="M25" s="3">
        <v>17</v>
      </c>
      <c r="N25" s="3">
        <v>18</v>
      </c>
      <c r="O25" s="3">
        <v>19</v>
      </c>
      <c r="P25" s="3">
        <v>20</v>
      </c>
      <c r="Q25" s="3">
        <v>21</v>
      </c>
      <c r="R25" s="3">
        <v>22</v>
      </c>
      <c r="S25" s="3">
        <v>23</v>
      </c>
      <c r="T25" s="3">
        <v>24</v>
      </c>
      <c r="U25" s="3">
        <v>25</v>
      </c>
      <c r="V25" s="3">
        <v>26</v>
      </c>
      <c r="W25" s="3">
        <v>27</v>
      </c>
      <c r="X25" s="3">
        <v>28</v>
      </c>
      <c r="Y25" s="3">
        <v>29</v>
      </c>
      <c r="Z25" s="3">
        <v>30</v>
      </c>
      <c r="AA25" s="3">
        <v>31</v>
      </c>
      <c r="AB25" s="3">
        <v>32</v>
      </c>
      <c r="AC25" s="3">
        <v>33</v>
      </c>
      <c r="AD25" s="3">
        <v>34</v>
      </c>
      <c r="AE25" s="3">
        <v>35</v>
      </c>
      <c r="AF25" s="3">
        <v>36</v>
      </c>
      <c r="AG25" s="3">
        <v>37</v>
      </c>
      <c r="AH25" s="3">
        <v>38</v>
      </c>
      <c r="AI25" s="3">
        <v>39</v>
      </c>
      <c r="AJ25" s="3">
        <v>40</v>
      </c>
      <c r="AK25" s="3">
        <v>41</v>
      </c>
      <c r="AL25" s="3">
        <v>42</v>
      </c>
      <c r="AM25" s="3">
        <v>43</v>
      </c>
      <c r="AN25" s="3">
        <v>44</v>
      </c>
      <c r="AO25" s="3">
        <v>45</v>
      </c>
      <c r="AP25" s="3">
        <v>46</v>
      </c>
      <c r="AQ25" s="3">
        <v>47</v>
      </c>
      <c r="AR25" s="3">
        <v>48</v>
      </c>
      <c r="AS25" s="3">
        <v>49</v>
      </c>
    </row>
    <row r="26" spans="1:50" ht="12.75">
      <c r="A26" s="3" t="s">
        <v>4</v>
      </c>
      <c r="B26" s="3">
        <v>6</v>
      </c>
      <c r="C26" s="3">
        <v>7</v>
      </c>
      <c r="D26" s="3">
        <v>8</v>
      </c>
      <c r="E26" s="3">
        <v>9</v>
      </c>
      <c r="F26" s="3">
        <v>10</v>
      </c>
      <c r="G26" s="3">
        <v>11</v>
      </c>
      <c r="H26" s="3">
        <v>12</v>
      </c>
      <c r="I26" s="3">
        <v>13</v>
      </c>
      <c r="J26" s="3">
        <v>14</v>
      </c>
      <c r="K26" s="3">
        <v>15</v>
      </c>
      <c r="L26" s="3">
        <v>16</v>
      </c>
      <c r="M26" s="3">
        <v>17</v>
      </c>
      <c r="N26" s="3">
        <v>18</v>
      </c>
      <c r="O26" s="3">
        <v>19</v>
      </c>
      <c r="P26" s="3">
        <v>20</v>
      </c>
      <c r="Q26" s="3">
        <v>21</v>
      </c>
      <c r="R26" s="3">
        <v>22</v>
      </c>
      <c r="S26" s="3">
        <v>23</v>
      </c>
      <c r="T26" s="3">
        <v>24</v>
      </c>
      <c r="U26" s="3">
        <v>25</v>
      </c>
      <c r="V26" s="3">
        <v>26</v>
      </c>
      <c r="W26" s="3">
        <v>27</v>
      </c>
      <c r="X26" s="3">
        <v>28</v>
      </c>
      <c r="Y26" s="3">
        <v>29</v>
      </c>
      <c r="Z26" s="3">
        <v>30</v>
      </c>
      <c r="AA26" s="3">
        <v>31</v>
      </c>
      <c r="AB26" s="3">
        <v>32</v>
      </c>
      <c r="AC26" s="3">
        <v>33</v>
      </c>
      <c r="AD26" s="3">
        <v>34</v>
      </c>
      <c r="AE26" s="3">
        <v>35</v>
      </c>
      <c r="AF26" s="3">
        <v>36</v>
      </c>
      <c r="AG26" s="3">
        <v>37</v>
      </c>
      <c r="AH26" s="3">
        <v>38</v>
      </c>
      <c r="AI26" s="3">
        <v>39</v>
      </c>
      <c r="AJ26" s="3">
        <v>40</v>
      </c>
      <c r="AK26" s="3">
        <v>41</v>
      </c>
      <c r="AL26" s="3">
        <v>42</v>
      </c>
      <c r="AM26" s="3">
        <v>43</v>
      </c>
      <c r="AN26" s="3">
        <v>44</v>
      </c>
      <c r="AO26" s="3">
        <v>45</v>
      </c>
      <c r="AP26" s="3">
        <v>46</v>
      </c>
      <c r="AQ26" s="3">
        <v>47</v>
      </c>
      <c r="AR26" s="3">
        <v>48</v>
      </c>
      <c r="AS26" s="3">
        <v>49</v>
      </c>
    </row>
    <row r="27" spans="1:50" ht="12.75">
      <c r="A27" s="3" t="s">
        <v>54</v>
      </c>
      <c r="B27" s="3">
        <v>6</v>
      </c>
      <c r="C27" s="3">
        <v>7</v>
      </c>
      <c r="D27" s="3">
        <v>8</v>
      </c>
      <c r="E27" s="3">
        <v>9</v>
      </c>
      <c r="F27" s="3">
        <v>10</v>
      </c>
      <c r="G27" s="3">
        <v>11</v>
      </c>
      <c r="H27" s="3">
        <v>12</v>
      </c>
      <c r="I27" s="3">
        <v>13</v>
      </c>
      <c r="J27" s="3">
        <v>14</v>
      </c>
      <c r="K27" s="3">
        <v>15</v>
      </c>
      <c r="L27" s="3">
        <v>16</v>
      </c>
      <c r="M27" s="3">
        <v>17</v>
      </c>
      <c r="N27" s="3">
        <v>18</v>
      </c>
      <c r="O27" s="3">
        <v>19</v>
      </c>
      <c r="P27" s="3">
        <v>20</v>
      </c>
      <c r="Q27" s="3">
        <v>21</v>
      </c>
      <c r="R27" s="3">
        <v>22</v>
      </c>
      <c r="S27" s="3">
        <v>23</v>
      </c>
      <c r="T27" s="3">
        <v>24</v>
      </c>
      <c r="U27" s="3">
        <v>25</v>
      </c>
      <c r="V27" s="3">
        <v>26</v>
      </c>
      <c r="W27" s="3">
        <v>27</v>
      </c>
      <c r="X27" s="3">
        <v>28</v>
      </c>
      <c r="Y27" s="3">
        <v>29</v>
      </c>
      <c r="Z27" s="3">
        <v>30</v>
      </c>
      <c r="AA27" s="3">
        <v>31</v>
      </c>
      <c r="AB27" s="3">
        <v>32</v>
      </c>
      <c r="AC27" s="3">
        <v>33</v>
      </c>
      <c r="AD27" s="3">
        <v>34</v>
      </c>
      <c r="AE27" s="3">
        <v>35</v>
      </c>
      <c r="AF27" s="3">
        <v>36</v>
      </c>
      <c r="AG27" s="3">
        <v>37</v>
      </c>
      <c r="AH27" s="3">
        <v>38</v>
      </c>
      <c r="AI27" s="3">
        <v>39</v>
      </c>
      <c r="AJ27" s="3">
        <v>40</v>
      </c>
      <c r="AK27" s="3">
        <v>41</v>
      </c>
      <c r="AL27" s="3">
        <v>42</v>
      </c>
      <c r="AM27" s="3">
        <v>43</v>
      </c>
      <c r="AN27" s="3">
        <v>44</v>
      </c>
      <c r="AO27" s="3">
        <v>45</v>
      </c>
      <c r="AP27" s="3">
        <v>46</v>
      </c>
      <c r="AQ27" s="3">
        <v>47</v>
      </c>
      <c r="AR27" s="3">
        <v>48</v>
      </c>
      <c r="AS27" s="3">
        <v>49</v>
      </c>
    </row>
    <row r="28" spans="1:50" ht="12.75">
      <c r="A28" s="3" t="s">
        <v>58</v>
      </c>
      <c r="B28" s="3">
        <v>6</v>
      </c>
      <c r="C28" s="3">
        <v>7</v>
      </c>
      <c r="D28" s="3">
        <v>8</v>
      </c>
      <c r="E28" s="3">
        <v>9</v>
      </c>
      <c r="F28" s="3">
        <v>10</v>
      </c>
      <c r="G28" s="3">
        <v>11</v>
      </c>
      <c r="H28" s="3">
        <v>12</v>
      </c>
      <c r="I28" s="3">
        <v>13</v>
      </c>
      <c r="J28" s="3">
        <v>14</v>
      </c>
      <c r="K28" s="3">
        <v>15</v>
      </c>
      <c r="L28" s="3">
        <v>16</v>
      </c>
      <c r="M28" s="3">
        <v>17</v>
      </c>
      <c r="N28" s="3">
        <v>18</v>
      </c>
      <c r="O28" s="3">
        <v>19</v>
      </c>
      <c r="P28" s="3">
        <v>20</v>
      </c>
      <c r="Q28" s="3">
        <v>21</v>
      </c>
      <c r="R28" s="3">
        <v>22</v>
      </c>
      <c r="S28" s="3">
        <v>23</v>
      </c>
      <c r="T28" s="3">
        <v>24</v>
      </c>
      <c r="U28" s="3">
        <v>25</v>
      </c>
      <c r="V28" s="3">
        <v>26</v>
      </c>
      <c r="W28" s="3">
        <v>27</v>
      </c>
      <c r="X28" s="3">
        <v>28</v>
      </c>
      <c r="Y28" s="3">
        <v>29</v>
      </c>
      <c r="Z28" s="3">
        <v>30</v>
      </c>
      <c r="AA28" s="3">
        <v>31</v>
      </c>
      <c r="AB28" s="3">
        <v>32</v>
      </c>
      <c r="AC28" s="3">
        <v>33</v>
      </c>
      <c r="AD28" s="3">
        <v>34</v>
      </c>
      <c r="AE28" s="3">
        <v>35</v>
      </c>
      <c r="AF28" s="3">
        <v>36</v>
      </c>
      <c r="AG28" s="3">
        <v>37</v>
      </c>
      <c r="AH28" s="3">
        <v>38</v>
      </c>
      <c r="AI28" s="3">
        <v>39</v>
      </c>
      <c r="AJ28" s="3">
        <v>40</v>
      </c>
      <c r="AK28" s="3">
        <v>41</v>
      </c>
      <c r="AL28" s="3">
        <v>42</v>
      </c>
      <c r="AM28" s="3">
        <v>43</v>
      </c>
      <c r="AN28" s="3">
        <v>44</v>
      </c>
      <c r="AO28" s="3">
        <v>45</v>
      </c>
      <c r="AP28" s="3">
        <v>46</v>
      </c>
      <c r="AQ28" s="3">
        <v>47</v>
      </c>
      <c r="AR28" s="3">
        <v>48</v>
      </c>
      <c r="AS28" s="3">
        <v>49</v>
      </c>
    </row>
    <row r="29" spans="1:50" ht="12.75">
      <c r="A29" s="3" t="s">
        <v>37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3">
        <v>24</v>
      </c>
      <c r="Z29" s="3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3">
        <v>36</v>
      </c>
      <c r="AL29" s="3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3">
        <v>48</v>
      </c>
      <c r="AX29" s="3">
        <v>49</v>
      </c>
    </row>
    <row r="30" spans="1:50" ht="12.75">
      <c r="A30" s="3" t="s">
        <v>41</v>
      </c>
      <c r="B30" s="3">
        <v>1</v>
      </c>
      <c r="C30" s="3">
        <v>2</v>
      </c>
      <c r="D30" s="3">
        <v>3</v>
      </c>
      <c r="E30" s="3">
        <v>4</v>
      </c>
      <c r="F30" s="3">
        <v>5</v>
      </c>
      <c r="G30" s="3">
        <v>6</v>
      </c>
      <c r="H30" s="3">
        <v>7</v>
      </c>
      <c r="I30" s="3">
        <v>8</v>
      </c>
      <c r="J30" s="3">
        <v>9</v>
      </c>
      <c r="K30" s="3">
        <v>10</v>
      </c>
      <c r="L30" s="3">
        <v>11</v>
      </c>
      <c r="M30" s="3">
        <v>12</v>
      </c>
      <c r="N30" s="3">
        <v>13</v>
      </c>
      <c r="O30" s="3">
        <v>14</v>
      </c>
      <c r="P30" s="3">
        <v>15</v>
      </c>
      <c r="Q30" s="3">
        <v>16</v>
      </c>
      <c r="R30" s="3">
        <v>17</v>
      </c>
      <c r="S30" s="3">
        <v>18</v>
      </c>
      <c r="T30" s="3">
        <v>19</v>
      </c>
      <c r="U30" s="3">
        <v>20</v>
      </c>
      <c r="V30" s="3">
        <v>21</v>
      </c>
      <c r="W30" s="3">
        <v>22</v>
      </c>
      <c r="X30" s="3">
        <v>23</v>
      </c>
      <c r="Y30" s="3">
        <v>24</v>
      </c>
      <c r="Z30" s="3">
        <v>25</v>
      </c>
      <c r="AA30" s="3">
        <v>26</v>
      </c>
      <c r="AB30" s="3">
        <v>27</v>
      </c>
      <c r="AC30" s="3">
        <v>28</v>
      </c>
      <c r="AD30" s="3">
        <v>29</v>
      </c>
      <c r="AE30" s="3">
        <v>30</v>
      </c>
      <c r="AF30" s="3">
        <v>31</v>
      </c>
      <c r="AG30" s="3">
        <v>32</v>
      </c>
      <c r="AH30" s="3">
        <v>33</v>
      </c>
      <c r="AI30" s="3">
        <v>34</v>
      </c>
      <c r="AJ30" s="3">
        <v>35</v>
      </c>
      <c r="AK30" s="3">
        <v>36</v>
      </c>
      <c r="AL30" s="3">
        <v>37</v>
      </c>
      <c r="AM30" s="3">
        <v>38</v>
      </c>
      <c r="AN30" s="3">
        <v>39</v>
      </c>
      <c r="AO30" s="3">
        <v>40</v>
      </c>
      <c r="AP30" s="3">
        <v>41</v>
      </c>
      <c r="AQ30" s="3">
        <v>42</v>
      </c>
      <c r="AR30" s="3">
        <v>43</v>
      </c>
      <c r="AS30" s="3">
        <v>44</v>
      </c>
      <c r="AT30" s="3">
        <v>45</v>
      </c>
      <c r="AU30" s="3">
        <v>46</v>
      </c>
      <c r="AV30" s="3">
        <v>47</v>
      </c>
      <c r="AW30" s="3">
        <v>48</v>
      </c>
      <c r="AX30" s="3">
        <v>49</v>
      </c>
    </row>
    <row r="31" spans="1:50" ht="12.75">
      <c r="A31" s="3" t="s">
        <v>45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>
        <v>8</v>
      </c>
      <c r="J31" s="3">
        <v>9</v>
      </c>
      <c r="K31" s="3">
        <v>10</v>
      </c>
      <c r="L31" s="3">
        <v>11</v>
      </c>
      <c r="M31" s="3">
        <v>12</v>
      </c>
      <c r="N31" s="3">
        <v>13</v>
      </c>
      <c r="O31" s="3">
        <v>14</v>
      </c>
      <c r="P31" s="3">
        <v>15</v>
      </c>
      <c r="Q31" s="3">
        <v>16</v>
      </c>
      <c r="R31" s="3">
        <v>17</v>
      </c>
      <c r="S31" s="3">
        <v>18</v>
      </c>
      <c r="T31" s="3">
        <v>19</v>
      </c>
      <c r="U31" s="3">
        <v>20</v>
      </c>
      <c r="V31" s="3">
        <v>21</v>
      </c>
      <c r="W31" s="3">
        <v>22</v>
      </c>
      <c r="X31" s="3">
        <v>23</v>
      </c>
      <c r="Y31" s="3">
        <v>24</v>
      </c>
      <c r="Z31" s="3">
        <v>25</v>
      </c>
      <c r="AA31" s="3">
        <v>26</v>
      </c>
      <c r="AB31" s="3">
        <v>27</v>
      </c>
      <c r="AC31" s="3">
        <v>28</v>
      </c>
      <c r="AD31" s="3">
        <v>29</v>
      </c>
      <c r="AE31" s="3">
        <v>30</v>
      </c>
      <c r="AF31" s="3">
        <v>31</v>
      </c>
      <c r="AG31" s="3">
        <v>32</v>
      </c>
      <c r="AH31" s="3">
        <v>33</v>
      </c>
      <c r="AI31" s="3">
        <v>34</v>
      </c>
      <c r="AJ31" s="3">
        <v>35</v>
      </c>
      <c r="AK31" s="3">
        <v>36</v>
      </c>
      <c r="AL31" s="3">
        <v>37</v>
      </c>
      <c r="AM31" s="3">
        <v>38</v>
      </c>
      <c r="AN31" s="3">
        <v>39</v>
      </c>
      <c r="AO31" s="3">
        <v>40</v>
      </c>
      <c r="AP31" s="3">
        <v>41</v>
      </c>
      <c r="AQ31" s="3">
        <v>42</v>
      </c>
      <c r="AR31" s="3">
        <v>43</v>
      </c>
      <c r="AS31" s="3">
        <v>44</v>
      </c>
      <c r="AT31" s="3">
        <v>45</v>
      </c>
      <c r="AU31" s="3">
        <v>46</v>
      </c>
      <c r="AV31" s="3">
        <v>47</v>
      </c>
      <c r="AW31" s="3">
        <v>48</v>
      </c>
      <c r="AX31" s="3">
        <v>49</v>
      </c>
    </row>
    <row r="32" spans="1:50" ht="12.75">
      <c r="A32" s="3" t="s">
        <v>49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L32" s="3">
        <v>11</v>
      </c>
      <c r="M32" s="3">
        <v>12</v>
      </c>
      <c r="N32" s="3">
        <v>13</v>
      </c>
      <c r="O32" s="3">
        <v>14</v>
      </c>
      <c r="P32" s="3">
        <v>15</v>
      </c>
      <c r="Q32" s="3">
        <v>16</v>
      </c>
      <c r="R32" s="3">
        <v>17</v>
      </c>
      <c r="S32" s="3">
        <v>18</v>
      </c>
      <c r="T32" s="3">
        <v>19</v>
      </c>
      <c r="U32" s="3">
        <v>20</v>
      </c>
      <c r="V32" s="3">
        <v>21</v>
      </c>
      <c r="W32" s="3">
        <v>22</v>
      </c>
      <c r="X32" s="3">
        <v>23</v>
      </c>
      <c r="Y32" s="3">
        <v>24</v>
      </c>
      <c r="Z32" s="3">
        <v>25</v>
      </c>
      <c r="AA32" s="3">
        <v>26</v>
      </c>
      <c r="AB32" s="3">
        <v>27</v>
      </c>
      <c r="AC32" s="3">
        <v>28</v>
      </c>
      <c r="AD32" s="3">
        <v>29</v>
      </c>
      <c r="AE32" s="3">
        <v>30</v>
      </c>
      <c r="AF32" s="3">
        <v>31</v>
      </c>
      <c r="AG32" s="3">
        <v>32</v>
      </c>
      <c r="AH32" s="3">
        <v>33</v>
      </c>
      <c r="AI32" s="3">
        <v>34</v>
      </c>
      <c r="AJ32" s="3">
        <v>35</v>
      </c>
      <c r="AK32" s="3">
        <v>36</v>
      </c>
      <c r="AL32" s="3">
        <v>37</v>
      </c>
      <c r="AM32" s="3">
        <v>38</v>
      </c>
      <c r="AN32" s="3">
        <v>39</v>
      </c>
      <c r="AO32" s="3">
        <v>40</v>
      </c>
      <c r="AP32" s="3">
        <v>41</v>
      </c>
      <c r="AQ32" s="3">
        <v>42</v>
      </c>
      <c r="AR32" s="3">
        <v>43</v>
      </c>
      <c r="AS32" s="3">
        <v>44</v>
      </c>
      <c r="AT32" s="3">
        <v>45</v>
      </c>
      <c r="AU32" s="3">
        <v>46</v>
      </c>
      <c r="AV32" s="3">
        <v>47</v>
      </c>
      <c r="AW32" s="3">
        <v>48</v>
      </c>
      <c r="AX32" s="3">
        <v>49</v>
      </c>
    </row>
    <row r="33" spans="1:50" ht="12.75">
      <c r="A33" s="3" t="s">
        <v>51</v>
      </c>
      <c r="B33" s="3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3">
        <v>8</v>
      </c>
      <c r="J33" s="3">
        <v>9</v>
      </c>
      <c r="K33" s="3">
        <v>10</v>
      </c>
      <c r="L33" s="3">
        <v>11</v>
      </c>
      <c r="M33" s="3">
        <v>12</v>
      </c>
      <c r="N33" s="3">
        <v>13</v>
      </c>
      <c r="O33" s="3">
        <v>14</v>
      </c>
      <c r="P33" s="3">
        <v>15</v>
      </c>
      <c r="Q33" s="3">
        <v>16</v>
      </c>
      <c r="R33" s="3">
        <v>17</v>
      </c>
      <c r="S33" s="3">
        <v>18</v>
      </c>
      <c r="T33" s="3">
        <v>19</v>
      </c>
      <c r="U33" s="3">
        <v>20</v>
      </c>
      <c r="V33" s="3">
        <v>21</v>
      </c>
      <c r="W33" s="3">
        <v>22</v>
      </c>
      <c r="X33" s="3">
        <v>23</v>
      </c>
      <c r="Y33" s="3">
        <v>24</v>
      </c>
      <c r="Z33" s="3">
        <v>25</v>
      </c>
      <c r="AA33" s="3">
        <v>26</v>
      </c>
      <c r="AB33" s="3">
        <v>27</v>
      </c>
      <c r="AC33" s="3">
        <v>28</v>
      </c>
      <c r="AD33" s="3">
        <v>29</v>
      </c>
      <c r="AE33" s="3">
        <v>30</v>
      </c>
      <c r="AF33" s="3">
        <v>31</v>
      </c>
      <c r="AG33" s="3">
        <v>32</v>
      </c>
      <c r="AH33" s="3">
        <v>33</v>
      </c>
      <c r="AI33" s="3">
        <v>34</v>
      </c>
      <c r="AJ33" s="3">
        <v>35</v>
      </c>
      <c r="AK33" s="3">
        <v>36</v>
      </c>
      <c r="AL33" s="3">
        <v>37</v>
      </c>
      <c r="AM33" s="3">
        <v>38</v>
      </c>
      <c r="AN33" s="3">
        <v>39</v>
      </c>
      <c r="AO33" s="3">
        <v>40</v>
      </c>
      <c r="AP33" s="3">
        <v>41</v>
      </c>
      <c r="AQ33" s="3">
        <v>42</v>
      </c>
      <c r="AR33" s="3">
        <v>43</v>
      </c>
      <c r="AS33" s="3">
        <v>44</v>
      </c>
      <c r="AT33" s="3">
        <v>45</v>
      </c>
      <c r="AU33" s="3">
        <v>46</v>
      </c>
      <c r="AV33" s="3">
        <v>47</v>
      </c>
      <c r="AW33" s="3">
        <v>48</v>
      </c>
      <c r="AX33" s="3">
        <v>49</v>
      </c>
    </row>
    <row r="34" spans="1:50" ht="12.75">
      <c r="A34" s="3" t="s">
        <v>55</v>
      </c>
      <c r="B34" s="3">
        <v>1</v>
      </c>
      <c r="C34" s="3">
        <v>2</v>
      </c>
      <c r="D34" s="3">
        <v>3</v>
      </c>
      <c r="E34" s="3">
        <v>4</v>
      </c>
      <c r="F34" s="3">
        <v>5</v>
      </c>
      <c r="G34" s="3">
        <v>6</v>
      </c>
      <c r="H34" s="3">
        <v>7</v>
      </c>
      <c r="I34" s="3">
        <v>8</v>
      </c>
      <c r="J34" s="3">
        <v>9</v>
      </c>
      <c r="K34" s="3">
        <v>10</v>
      </c>
      <c r="L34" s="3">
        <v>11</v>
      </c>
      <c r="M34" s="3">
        <v>12</v>
      </c>
      <c r="N34" s="3">
        <v>13</v>
      </c>
      <c r="O34" s="3">
        <v>14</v>
      </c>
      <c r="P34" s="3">
        <v>15</v>
      </c>
      <c r="Q34" s="3">
        <v>16</v>
      </c>
      <c r="R34" s="3">
        <v>17</v>
      </c>
      <c r="S34" s="3">
        <v>18</v>
      </c>
      <c r="T34" s="3">
        <v>19</v>
      </c>
      <c r="U34" s="3">
        <v>20</v>
      </c>
      <c r="V34" s="3">
        <v>21</v>
      </c>
      <c r="W34" s="3">
        <v>22</v>
      </c>
      <c r="X34" s="3">
        <v>23</v>
      </c>
      <c r="Y34" s="3">
        <v>24</v>
      </c>
      <c r="Z34" s="3">
        <v>25</v>
      </c>
      <c r="AA34" s="3">
        <v>26</v>
      </c>
      <c r="AB34" s="3">
        <v>27</v>
      </c>
      <c r="AC34" s="3">
        <v>28</v>
      </c>
      <c r="AD34" s="3">
        <v>29</v>
      </c>
      <c r="AE34" s="3">
        <v>30</v>
      </c>
      <c r="AF34" s="3">
        <v>31</v>
      </c>
      <c r="AG34" s="3">
        <v>32</v>
      </c>
      <c r="AH34" s="3">
        <v>33</v>
      </c>
      <c r="AI34" s="3">
        <v>34</v>
      </c>
      <c r="AJ34" s="3">
        <v>35</v>
      </c>
      <c r="AK34" s="3">
        <v>36</v>
      </c>
      <c r="AL34" s="3">
        <v>37</v>
      </c>
      <c r="AM34" s="3">
        <v>38</v>
      </c>
      <c r="AN34" s="3">
        <v>39</v>
      </c>
      <c r="AO34" s="3">
        <v>40</v>
      </c>
      <c r="AP34" s="3">
        <v>41</v>
      </c>
      <c r="AQ34" s="3">
        <v>42</v>
      </c>
      <c r="AR34" s="3">
        <v>43</v>
      </c>
      <c r="AS34" s="3">
        <v>44</v>
      </c>
      <c r="AT34" s="3">
        <v>45</v>
      </c>
      <c r="AU34" s="3">
        <v>46</v>
      </c>
      <c r="AV34" s="3">
        <v>47</v>
      </c>
      <c r="AW34" s="3">
        <v>48</v>
      </c>
      <c r="AX34" s="3">
        <v>49</v>
      </c>
    </row>
    <row r="35" spans="1:50" ht="12.75">
      <c r="A35" s="3" t="s">
        <v>59</v>
      </c>
      <c r="B35" s="3">
        <v>1</v>
      </c>
      <c r="C35" s="3">
        <v>2</v>
      </c>
      <c r="D35" s="3">
        <v>3</v>
      </c>
      <c r="E35" s="3">
        <v>4</v>
      </c>
      <c r="F35" s="3">
        <v>5</v>
      </c>
      <c r="G35" s="3">
        <v>6</v>
      </c>
      <c r="H35" s="3">
        <v>7</v>
      </c>
      <c r="I35" s="3">
        <v>8</v>
      </c>
      <c r="J35" s="3">
        <v>9</v>
      </c>
      <c r="K35" s="3">
        <v>10</v>
      </c>
      <c r="L35" s="3">
        <v>11</v>
      </c>
      <c r="M35" s="3">
        <v>12</v>
      </c>
      <c r="N35" s="3">
        <v>13</v>
      </c>
      <c r="O35" s="3">
        <v>14</v>
      </c>
      <c r="P35" s="3">
        <v>15</v>
      </c>
      <c r="Q35" s="3">
        <v>16</v>
      </c>
      <c r="R35" s="3">
        <v>17</v>
      </c>
      <c r="S35" s="3">
        <v>18</v>
      </c>
      <c r="T35" s="3">
        <v>19</v>
      </c>
      <c r="U35" s="3">
        <v>20</v>
      </c>
      <c r="V35" s="3">
        <v>21</v>
      </c>
      <c r="W35" s="3">
        <v>22</v>
      </c>
      <c r="X35" s="3">
        <v>23</v>
      </c>
      <c r="Y35" s="3">
        <v>24</v>
      </c>
      <c r="Z35" s="3">
        <v>25</v>
      </c>
      <c r="AA35" s="3">
        <v>26</v>
      </c>
      <c r="AB35" s="3">
        <v>27</v>
      </c>
      <c r="AC35" s="3">
        <v>28</v>
      </c>
      <c r="AD35" s="3">
        <v>29</v>
      </c>
      <c r="AE35" s="3">
        <v>30</v>
      </c>
      <c r="AF35" s="3">
        <v>31</v>
      </c>
      <c r="AG35" s="3">
        <v>32</v>
      </c>
      <c r="AH35" s="3">
        <v>33</v>
      </c>
      <c r="AI35" s="3">
        <v>34</v>
      </c>
      <c r="AJ35" s="3">
        <v>35</v>
      </c>
      <c r="AK35" s="3">
        <v>36</v>
      </c>
      <c r="AL35" s="3">
        <v>37</v>
      </c>
      <c r="AM35" s="3">
        <v>38</v>
      </c>
      <c r="AN35" s="3">
        <v>39</v>
      </c>
      <c r="AO35" s="3">
        <v>40</v>
      </c>
      <c r="AP35" s="3">
        <v>41</v>
      </c>
      <c r="AQ35" s="3">
        <v>42</v>
      </c>
      <c r="AR35" s="3">
        <v>43</v>
      </c>
      <c r="AS35" s="3">
        <v>44</v>
      </c>
      <c r="AT35" s="3">
        <v>45</v>
      </c>
      <c r="AU35" s="3">
        <v>46</v>
      </c>
      <c r="AV35" s="3">
        <v>47</v>
      </c>
      <c r="AW35" s="3">
        <v>48</v>
      </c>
      <c r="AX35" s="3">
        <v>49</v>
      </c>
    </row>
    <row r="37" spans="1:50" ht="12.75">
      <c r="A37" s="3" t="s">
        <v>63</v>
      </c>
    </row>
    <row r="38" spans="1:50" ht="12.75">
      <c r="A38" s="4" t="str">
        <f>シミュレーション!B6</f>
        <v>低圧（動力）・中部</v>
      </c>
      <c r="B38" s="4">
        <f t="shared" ref="B38:AX38" si="1">IFERROR(VLOOKUP(A38,A15:AX35,2,0),"")</f>
        <v>1</v>
      </c>
      <c r="C38" s="4">
        <f t="shared" si="1"/>
        <v>2</v>
      </c>
      <c r="D38" s="4">
        <f t="shared" si="1"/>
        <v>3</v>
      </c>
      <c r="E38" s="4">
        <f t="shared" si="1"/>
        <v>4</v>
      </c>
      <c r="F38" s="4">
        <f t="shared" si="1"/>
        <v>5</v>
      </c>
      <c r="G38" s="4">
        <f t="shared" si="1"/>
        <v>6</v>
      </c>
      <c r="H38" s="4">
        <f t="shared" si="1"/>
        <v>7</v>
      </c>
      <c r="I38" s="4">
        <f t="shared" si="1"/>
        <v>8</v>
      </c>
      <c r="J38" s="4">
        <f t="shared" si="1"/>
        <v>9</v>
      </c>
      <c r="K38" s="4">
        <f t="shared" si="1"/>
        <v>10</v>
      </c>
      <c r="L38" s="4">
        <f t="shared" si="1"/>
        <v>11</v>
      </c>
      <c r="M38" s="4">
        <f t="shared" si="1"/>
        <v>12</v>
      </c>
      <c r="N38" s="4">
        <f t="shared" si="1"/>
        <v>13</v>
      </c>
      <c r="O38" s="4">
        <f t="shared" si="1"/>
        <v>14</v>
      </c>
      <c r="P38" s="4">
        <f t="shared" si="1"/>
        <v>15</v>
      </c>
      <c r="Q38" s="4">
        <f t="shared" si="1"/>
        <v>16</v>
      </c>
      <c r="R38" s="4">
        <f t="shared" si="1"/>
        <v>17</v>
      </c>
      <c r="S38" s="4">
        <f t="shared" si="1"/>
        <v>18</v>
      </c>
      <c r="T38" s="4">
        <f t="shared" si="1"/>
        <v>19</v>
      </c>
      <c r="U38" s="4">
        <f t="shared" si="1"/>
        <v>20</v>
      </c>
      <c r="V38" s="4">
        <f t="shared" si="1"/>
        <v>21</v>
      </c>
      <c r="W38" s="4">
        <f t="shared" si="1"/>
        <v>22</v>
      </c>
      <c r="X38" s="4">
        <f t="shared" si="1"/>
        <v>23</v>
      </c>
      <c r="Y38" s="4">
        <f t="shared" si="1"/>
        <v>24</v>
      </c>
      <c r="Z38" s="4">
        <f t="shared" si="1"/>
        <v>25</v>
      </c>
      <c r="AA38" s="4">
        <f t="shared" si="1"/>
        <v>26</v>
      </c>
      <c r="AB38" s="4">
        <f t="shared" si="1"/>
        <v>27</v>
      </c>
      <c r="AC38" s="4">
        <f t="shared" si="1"/>
        <v>28</v>
      </c>
      <c r="AD38" s="4">
        <f t="shared" si="1"/>
        <v>29</v>
      </c>
      <c r="AE38" s="4">
        <f t="shared" si="1"/>
        <v>30</v>
      </c>
      <c r="AF38" s="4">
        <f t="shared" si="1"/>
        <v>31</v>
      </c>
      <c r="AG38" s="4">
        <f t="shared" si="1"/>
        <v>32</v>
      </c>
      <c r="AH38" s="4">
        <f t="shared" si="1"/>
        <v>33</v>
      </c>
      <c r="AI38" s="4">
        <f t="shared" si="1"/>
        <v>34</v>
      </c>
      <c r="AJ38" s="4">
        <f t="shared" si="1"/>
        <v>35</v>
      </c>
      <c r="AK38" s="4">
        <f t="shared" si="1"/>
        <v>36</v>
      </c>
      <c r="AL38" s="4">
        <f t="shared" si="1"/>
        <v>37</v>
      </c>
      <c r="AM38" s="4">
        <f t="shared" si="1"/>
        <v>38</v>
      </c>
      <c r="AN38" s="4">
        <f t="shared" si="1"/>
        <v>39</v>
      </c>
      <c r="AO38" s="4">
        <f t="shared" si="1"/>
        <v>40</v>
      </c>
      <c r="AP38" s="4">
        <f t="shared" si="1"/>
        <v>41</v>
      </c>
      <c r="AQ38" s="4">
        <f t="shared" si="1"/>
        <v>42</v>
      </c>
      <c r="AR38" s="4">
        <f t="shared" si="1"/>
        <v>43</v>
      </c>
      <c r="AS38" s="4">
        <f t="shared" si="1"/>
        <v>44</v>
      </c>
      <c r="AT38" s="4">
        <f t="shared" si="1"/>
        <v>45</v>
      </c>
      <c r="AU38" s="4">
        <f t="shared" si="1"/>
        <v>46</v>
      </c>
      <c r="AV38" s="4">
        <f t="shared" si="1"/>
        <v>47</v>
      </c>
      <c r="AW38" s="4">
        <f t="shared" si="1"/>
        <v>48</v>
      </c>
      <c r="AX38" s="4">
        <f t="shared" si="1"/>
        <v>49</v>
      </c>
    </row>
    <row r="41" spans="1:50" ht="12.75">
      <c r="A41" s="3" t="s">
        <v>64</v>
      </c>
      <c r="B41" s="3" t="s">
        <v>65</v>
      </c>
      <c r="C41" s="3" t="s">
        <v>66</v>
      </c>
      <c r="D41" s="3" t="s">
        <v>67</v>
      </c>
      <c r="E41" s="3" t="s">
        <v>68</v>
      </c>
    </row>
    <row r="42" spans="1:50" ht="12.75">
      <c r="A42" s="11" t="s">
        <v>35</v>
      </c>
      <c r="B42" s="3" t="s">
        <v>69</v>
      </c>
      <c r="C42" s="14"/>
      <c r="D42" s="14">
        <v>17.600000000000001</v>
      </c>
      <c r="E42" s="15">
        <v>24.85</v>
      </c>
    </row>
    <row r="43" spans="1:50" ht="12.75">
      <c r="A43" s="11" t="s">
        <v>39</v>
      </c>
      <c r="B43" s="3" t="s">
        <v>69</v>
      </c>
      <c r="C43" s="14"/>
      <c r="D43" s="14">
        <v>21.45</v>
      </c>
      <c r="E43" s="15">
        <v>24.99</v>
      </c>
    </row>
    <row r="44" spans="1:50" ht="12.75">
      <c r="A44" s="11" t="s">
        <v>43</v>
      </c>
      <c r="B44" s="3" t="s">
        <v>69</v>
      </c>
      <c r="C44" s="14"/>
      <c r="D44" s="14">
        <v>19.8</v>
      </c>
      <c r="E44" s="15">
        <v>25.740000000000002</v>
      </c>
    </row>
    <row r="45" spans="1:50" ht="13.5">
      <c r="A45" s="3" t="s">
        <v>47</v>
      </c>
      <c r="C45" s="16">
        <v>198</v>
      </c>
      <c r="D45" s="14">
        <v>55</v>
      </c>
      <c r="E45" s="15">
        <v>22.28</v>
      </c>
    </row>
    <row r="46" spans="1:50" ht="13.5">
      <c r="A46" s="3" t="s">
        <v>50</v>
      </c>
      <c r="C46" s="16">
        <v>132</v>
      </c>
      <c r="D46" s="14">
        <v>44</v>
      </c>
      <c r="E46" s="15">
        <v>24.22</v>
      </c>
    </row>
    <row r="47" spans="1:50" ht="13.5">
      <c r="A47" s="3" t="s">
        <v>53</v>
      </c>
      <c r="C47" s="16">
        <v>214.5</v>
      </c>
      <c r="D47" s="14">
        <v>71.5</v>
      </c>
      <c r="E47" s="15">
        <v>24.16</v>
      </c>
    </row>
    <row r="48" spans="1:50" ht="12.75">
      <c r="A48" s="11" t="s">
        <v>57</v>
      </c>
      <c r="B48" s="3" t="s">
        <v>69</v>
      </c>
      <c r="C48" s="14"/>
      <c r="D48" s="14">
        <v>14.3</v>
      </c>
      <c r="E48" s="15">
        <v>22.13</v>
      </c>
    </row>
    <row r="49" spans="1:5" ht="12.75">
      <c r="A49" s="3" t="s">
        <v>36</v>
      </c>
      <c r="B49" s="3" t="s">
        <v>70</v>
      </c>
      <c r="C49" s="14"/>
      <c r="D49" s="14">
        <v>176</v>
      </c>
      <c r="E49" s="15">
        <v>24.85</v>
      </c>
    </row>
    <row r="50" spans="1:5" ht="12.75">
      <c r="A50" s="3" t="s">
        <v>40</v>
      </c>
      <c r="B50" s="3" t="s">
        <v>70</v>
      </c>
      <c r="C50" s="14"/>
      <c r="D50" s="14">
        <v>214.5</v>
      </c>
      <c r="E50" s="15">
        <v>24.99</v>
      </c>
    </row>
    <row r="51" spans="1:5" ht="12.75">
      <c r="A51" s="3" t="s">
        <v>44</v>
      </c>
      <c r="B51" s="3" t="s">
        <v>70</v>
      </c>
      <c r="C51" s="14"/>
      <c r="D51" s="14">
        <v>198</v>
      </c>
      <c r="E51" s="15">
        <v>25.740000000000002</v>
      </c>
    </row>
    <row r="52" spans="1:5" ht="12.75">
      <c r="A52" s="3" t="s">
        <v>48</v>
      </c>
      <c r="B52" s="3" t="s">
        <v>71</v>
      </c>
      <c r="C52" s="14"/>
      <c r="D52" s="14">
        <v>55</v>
      </c>
      <c r="E52" s="15">
        <v>22.28</v>
      </c>
    </row>
    <row r="53" spans="1:5" ht="12.75">
      <c r="A53" s="3" t="s">
        <v>4</v>
      </c>
      <c r="B53" s="3" t="s">
        <v>71</v>
      </c>
      <c r="C53" s="14"/>
      <c r="D53" s="14">
        <v>44</v>
      </c>
      <c r="E53" s="15">
        <v>24.22</v>
      </c>
    </row>
    <row r="54" spans="1:5" ht="12.75">
      <c r="A54" s="3" t="s">
        <v>54</v>
      </c>
      <c r="B54" s="3" t="s">
        <v>71</v>
      </c>
      <c r="C54" s="14"/>
      <c r="D54" s="14">
        <v>71.5</v>
      </c>
      <c r="E54" s="15">
        <v>24.16</v>
      </c>
    </row>
    <row r="55" spans="1:5" ht="12.75">
      <c r="A55" s="3" t="s">
        <v>58</v>
      </c>
      <c r="B55" s="3" t="s">
        <v>70</v>
      </c>
      <c r="C55" s="14"/>
      <c r="D55" s="14">
        <v>143</v>
      </c>
      <c r="E55" s="15">
        <v>22.13</v>
      </c>
    </row>
    <row r="56" spans="1:5" ht="12.75">
      <c r="A56" s="3" t="s">
        <v>37</v>
      </c>
      <c r="B56" s="3" t="s">
        <v>71</v>
      </c>
      <c r="C56" s="14"/>
      <c r="D56" s="14">
        <v>583</v>
      </c>
      <c r="E56" s="15">
        <v>24.939999999999998</v>
      </c>
    </row>
    <row r="57" spans="1:5" ht="12.75">
      <c r="A57" s="3" t="s">
        <v>41</v>
      </c>
      <c r="B57" s="3" t="s">
        <v>71</v>
      </c>
      <c r="C57" s="14"/>
      <c r="D57" s="14">
        <v>704</v>
      </c>
      <c r="E57" s="15">
        <v>22.5</v>
      </c>
    </row>
    <row r="58" spans="1:5" ht="12.75">
      <c r="A58" s="3" t="s">
        <v>45</v>
      </c>
      <c r="B58" s="3" t="s">
        <v>71</v>
      </c>
      <c r="C58" s="14"/>
      <c r="D58" s="14">
        <v>506</v>
      </c>
      <c r="E58" s="15">
        <v>24.099999999999998</v>
      </c>
    </row>
    <row r="59" spans="1:5" ht="12.75">
      <c r="A59" s="3" t="s">
        <v>49</v>
      </c>
      <c r="B59" s="3" t="s">
        <v>71</v>
      </c>
      <c r="C59" s="14"/>
      <c r="D59" s="14">
        <v>429</v>
      </c>
      <c r="E59" s="15">
        <v>19.05</v>
      </c>
    </row>
    <row r="60" spans="1:5" ht="12.75">
      <c r="A60" s="3" t="s">
        <v>51</v>
      </c>
      <c r="B60" s="3" t="s">
        <v>71</v>
      </c>
      <c r="C60" s="14"/>
      <c r="D60" s="14">
        <v>462</v>
      </c>
      <c r="E60" s="15">
        <v>21.12</v>
      </c>
    </row>
    <row r="61" spans="1:5" ht="12.75">
      <c r="A61" s="3" t="s">
        <v>55</v>
      </c>
      <c r="B61" s="3" t="s">
        <v>71</v>
      </c>
      <c r="C61" s="14"/>
      <c r="D61" s="14">
        <v>456.5</v>
      </c>
      <c r="E61" s="15">
        <v>21.45</v>
      </c>
    </row>
    <row r="62" spans="1:5" ht="12.75">
      <c r="A62" s="3" t="s">
        <v>59</v>
      </c>
      <c r="B62" s="3" t="s">
        <v>71</v>
      </c>
      <c r="C62" s="14"/>
      <c r="D62" s="14">
        <v>555.5</v>
      </c>
      <c r="E62" s="15">
        <v>20.53</v>
      </c>
    </row>
    <row r="63" spans="1:5" ht="12.75">
      <c r="A63" s="3"/>
    </row>
    <row r="64" spans="1:5" ht="12.75">
      <c r="A64" s="3" t="s">
        <v>72</v>
      </c>
      <c r="B64" s="3" t="s">
        <v>65</v>
      </c>
      <c r="C64" s="3" t="s">
        <v>28</v>
      </c>
      <c r="D64" s="3" t="s">
        <v>67</v>
      </c>
      <c r="E64" s="3" t="s">
        <v>68</v>
      </c>
    </row>
    <row r="65" spans="1:13" ht="12.75">
      <c r="A65" s="3" t="str">
        <f>シミュレーション!B6</f>
        <v>低圧（動力）・中部</v>
      </c>
      <c r="B65" s="4" t="str">
        <f>IFERROR(VLOOKUP(A65,A42:B62,2,0),"")</f>
        <v>kW</v>
      </c>
      <c r="C65" s="4">
        <f>IFERROR(VLOOKUP(A65,A42:C62,3,0),"")</f>
        <v>0</v>
      </c>
      <c r="D65" s="4">
        <f>IFERROR(VLOOKUP(A65,A42:D62,4,0),"")</f>
        <v>506</v>
      </c>
      <c r="E65" s="4">
        <f>IFERROR(VLOOKUP(A65,A42:E62,5,0),"")</f>
        <v>24.099999999999998</v>
      </c>
    </row>
    <row r="66" spans="1:13" ht="12.75">
      <c r="A66" s="3"/>
    </row>
    <row r="68" spans="1:13" ht="12.75">
      <c r="A68" s="3" t="s">
        <v>73</v>
      </c>
    </row>
    <row r="69" spans="1:13" ht="15.75" customHeight="1">
      <c r="A69" s="11">
        <v>1</v>
      </c>
      <c r="B69" s="17">
        <v>0.16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5.75" customHeight="1">
      <c r="A70" s="11">
        <v>2</v>
      </c>
      <c r="B70" s="17">
        <v>0.16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5.75" customHeight="1">
      <c r="A71" s="11">
        <v>3</v>
      </c>
      <c r="B71" s="17">
        <v>0.15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.75" customHeight="1">
      <c r="A72" s="11">
        <v>4</v>
      </c>
      <c r="B72" s="17">
        <v>0.13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.75" customHeight="1">
      <c r="A73" s="11">
        <v>5</v>
      </c>
      <c r="B73" s="17">
        <v>0.13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5.75" customHeight="1">
      <c r="A74" s="11">
        <v>6</v>
      </c>
      <c r="B74" s="17">
        <v>0.14000000000000001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.75" customHeight="1">
      <c r="A75" s="11">
        <v>7</v>
      </c>
      <c r="B75" s="17">
        <v>0.14000000000000001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.75" customHeight="1">
      <c r="A76" s="11">
        <v>8</v>
      </c>
      <c r="B76" s="17">
        <v>0.16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5.75" customHeight="1">
      <c r="A77" s="11">
        <v>9</v>
      </c>
      <c r="B77" s="17">
        <v>0.15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5.75" customHeight="1">
      <c r="A78" s="11">
        <v>10</v>
      </c>
      <c r="B78" s="17">
        <v>0.13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5.75" customHeight="1">
      <c r="A79" s="11">
        <v>11</v>
      </c>
      <c r="B79" s="17">
        <v>0.14000000000000001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5.75" customHeight="1">
      <c r="A80" s="11">
        <v>12</v>
      </c>
      <c r="B80" s="17">
        <v>0.15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2" ht="12.75">
      <c r="A81" s="3"/>
    </row>
    <row r="82" spans="1:2" ht="12.75">
      <c r="A82" s="3" t="s">
        <v>74</v>
      </c>
    </row>
    <row r="83" spans="1:2" ht="12.75">
      <c r="A83" s="4">
        <f>シミュレーション!B8</f>
        <v>6</v>
      </c>
      <c r="B83" s="4">
        <f>IFERROR(VLOOKUP(A83,A69:B80,2,0),"")</f>
        <v>0.14000000000000001</v>
      </c>
    </row>
    <row r="90" spans="1:2" ht="12.75">
      <c r="A90" s="3"/>
    </row>
    <row r="111" spans="1:1" ht="15.75" customHeight="1">
      <c r="A111" s="18"/>
    </row>
    <row r="112" spans="1:1" ht="15.75" customHeight="1">
      <c r="A112" s="18"/>
    </row>
    <row r="113" spans="1:1" ht="15.75" customHeight="1">
      <c r="A113" s="18"/>
    </row>
    <row r="114" spans="1:1" ht="15.75" customHeight="1">
      <c r="A114" s="18"/>
    </row>
    <row r="115" spans="1:1" ht="15.75" customHeight="1">
      <c r="A115" s="18"/>
    </row>
    <row r="116" spans="1:1" ht="15.75" customHeight="1">
      <c r="A116" s="18"/>
    </row>
    <row r="117" spans="1:1" ht="15.75" customHeight="1">
      <c r="A117" s="18"/>
    </row>
  </sheetData>
  <sheetProtection algorithmName="SHA-512" hashValue="p1q7KjVor/BP0KnqwbcNFpZ+XpxYqgYM/D4ORbie/4mNyQFj0HFaU2CV2jEfGRhE8v/hQlQiyQen8f+kJEgQQQ==" saltValue="m0yBlOkbXY7bdbcmh5qLtw==" spinCount="100000" sheet="1" objects="1" scenarios="1"/>
  <phoneticPr fontId="10"/>
  <dataValidations count="1">
    <dataValidation type="list" allowBlank="1" showErrorMessage="1" sqref="A2:A8" xr:uid="{00000000-0002-0000-0100-000000000000}">
      <formula1>$B$16:$H$16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シミュレーション</vt:lpstr>
      <vt:lpstr>エリア・種別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竹本　了悟</dc:creator>
  <cp:lastModifiedBy>竹本　了悟</cp:lastModifiedBy>
  <dcterms:created xsi:type="dcterms:W3CDTF">2022-04-11T00:16:42Z</dcterms:created>
  <dcterms:modified xsi:type="dcterms:W3CDTF">2022-04-12T08:57:42Z</dcterms:modified>
</cp:coreProperties>
</file>